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065" windowWidth="14805" windowHeight="7050"/>
  </bookViews>
  <sheets>
    <sheet name="1кв.2022" sheetId="4" r:id="rId1"/>
  </sheets>
  <definedNames>
    <definedName name="_xlnm.Print_Area" localSheetId="0">'1кв.2022'!$A$1:$K$101</definedName>
  </definedNames>
  <calcPr calcId="145621"/>
</workbook>
</file>

<file path=xl/calcChain.xml><?xml version="1.0" encoding="utf-8"?>
<calcChain xmlns="http://schemas.openxmlformats.org/spreadsheetml/2006/main">
  <c r="G69" i="4" l="1"/>
  <c r="G58" i="4"/>
  <c r="F58" i="4"/>
  <c r="G47" i="4"/>
  <c r="G26" i="4"/>
  <c r="G28" i="4"/>
  <c r="F45" i="4" l="1"/>
  <c r="H29" i="4" l="1"/>
  <c r="H26" i="4" s="1"/>
  <c r="F29" i="4"/>
  <c r="F26" i="4" s="1"/>
  <c r="G29" i="4" l="1"/>
  <c r="I26" i="4"/>
  <c r="J26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I71" i="4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I22" i="4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G64" i="4" s="1"/>
  <c r="F62" i="4"/>
  <c r="G62" i="4" s="1"/>
  <c r="F60" i="4"/>
  <c r="F59" i="4"/>
  <c r="G59" i="4" s="1"/>
  <c r="F46" i="4"/>
  <c r="G46" i="4" s="1"/>
  <c r="G45" i="4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F27" i="4"/>
  <c r="G27" i="4" s="1"/>
  <c r="I27" i="4" s="1"/>
  <c r="F20" i="4"/>
  <c r="I24" i="4" l="1"/>
  <c r="G20" i="4"/>
  <c r="I20" i="4" s="1"/>
  <c r="F69" i="4"/>
  <c r="J69" i="4" s="1"/>
  <c r="I15" i="4"/>
  <c r="J15" i="4"/>
  <c r="J29" i="4"/>
  <c r="J64" i="4"/>
  <c r="I60" i="4"/>
  <c r="I30" i="4"/>
  <c r="I29" i="4"/>
  <c r="I64" i="4"/>
  <c r="J72" i="4"/>
  <c r="F61" i="4"/>
  <c r="G61" i="4" s="1"/>
  <c r="I18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G67" i="4"/>
  <c r="I67" i="4" s="1"/>
  <c r="H61" i="4"/>
  <c r="H58" i="4"/>
  <c r="G77" i="4"/>
  <c r="F48" i="4"/>
  <c r="G48" i="4" s="1"/>
  <c r="F49" i="4"/>
  <c r="F50" i="4"/>
  <c r="G50" i="4" s="1"/>
  <c r="F51" i="4"/>
  <c r="G51" i="4" s="1"/>
  <c r="J61" i="4" l="1"/>
  <c r="J20" i="4"/>
  <c r="I69" i="4"/>
  <c r="J58" i="4"/>
  <c r="I77" i="4"/>
  <c r="I61" i="4"/>
  <c r="J50" i="4"/>
  <c r="I50" i="4"/>
  <c r="I42" i="4"/>
  <c r="I49" i="4"/>
  <c r="J67" i="4"/>
  <c r="F47" i="4"/>
  <c r="I51" i="4"/>
  <c r="I74" i="4"/>
  <c r="H47" i="4"/>
  <c r="I58" i="4" l="1"/>
  <c r="I47" i="4"/>
  <c r="J47" i="4"/>
</calcChain>
</file>

<file path=xl/sharedStrings.xml><?xml version="1.0" encoding="utf-8"?>
<sst xmlns="http://schemas.openxmlformats.org/spreadsheetml/2006/main" count="137" uniqueCount="73">
  <si>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</si>
  <si>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</si>
  <si>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</si>
  <si>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</si>
  <si>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</si>
  <si>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</si>
  <si>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</si>
  <si>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</si>
  <si>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</si>
  <si>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</si>
  <si>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</si>
  <si>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</si>
  <si>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</si>
  <si>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</si>
  <si>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</si>
  <si>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</si>
  <si>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</si>
  <si>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</si>
  <si>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</si>
  <si>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</si>
  <si>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</si>
  <si>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</si>
  <si>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</si>
  <si>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</si>
  <si>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</si>
  <si>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</si>
  <si>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</si>
  <si>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</si>
  <si>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</si>
  <si>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</si>
  <si>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</si>
  <si>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</si>
  <si>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</si>
  <si>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</si>
  <si>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</si>
  <si>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</si>
  <si>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</si>
  <si>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</si>
  <si>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</si>
  <si>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</si>
  <si>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</si>
  <si>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</si>
  <si>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</si>
  <si>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</si>
  <si>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</si>
  <si>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</si>
  <si>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</si>
  <si>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</si>
  <si>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</si>
  <si>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</si>
  <si>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</si>
  <si>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</si>
  <si>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</si>
  <si>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</si>
  <si>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</si>
  <si>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</si>
  <si>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</si>
  <si>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</si>
  <si>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</si>
  <si>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</si>
  <si>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</si>
  <si>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</si>
  <si>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</si>
  <si>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</si>
  <si>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</si>
  <si>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</si>
  <si>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31 марта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</si>
  <si>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</si>
  <si>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2024 года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</si>
  <si>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_____Ермаков А.</t>
    </r>
    <r>
      <rPr>
        <u/>
        <sz val="12"/>
        <color theme="1"/>
        <rFont val="Times New Roman"/>
        <family val="1"/>
        <charset val="204"/>
      </rPr>
      <t>Ю.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5-00-13</t>
    </r>
  </si>
  <si>
    <t xml:space="preserve">Дата составления отчета  10.04.2024 </t>
  </si>
  <si>
    <t>Оплата взносов в фонд капитального ремонта общего имущества в многоквартирных домах (за 31 317,7 кв.м. муниципального жилого фонда) -  880,9 тыс. руб., оплата за услуги по оценке рыночной стоимости (5 ед. автотранспорта; 14 квартир; 1 неж.здание; 2 земельных участка), тех.инвентаризации и паспортизации (тех.план на 1 квартиру и акт обследования на 1 дом) - 39,0 тыс. руб., услуги РКЦ (разноска квитанций) - 6,1 тыс. руб., оплата по исполнительному листу за ЖКУ - 55,6 тыс.руб., оплата по 2 исп.листам (поворот исполнения суда) - 229,9тыс.руб., уплата транспортного налога за 14 ед. - 17,4 тыс.руб., оплата коммунальных услуг - 2 608,7 тыс.руб., перечислена субсидия МУП "Югорскбытсервис" на финансовое обеспечение затрат, связанных с ликвидацией - 1 285,7 тыс.руб.</t>
  </si>
  <si>
    <t xml:space="preserve">
Произведены выплаты по фонду оплаты труда 31 сотруднику Департамента - 11 217,7 тыс. руб., иные выплаты персоналу - 70,5 тыс. руб., уплачены взносы по обязательному социальному страхованию -   2 796,0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</si>
</sst>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36" zoomScale="110" zoomScaleNormal="100" zoomScaleSheetLayoutView="110" workbookViewId="0">
      <selection activeCell="I23" sqref="I23"/>
    </sheetView>
  </sheetViews>
  <sheetFormatPr defaultColWidth="8.85546875" defaultRowHeight="15" x14ac:dyDescent="0.25"/>
  <cols>
    <col min="1" max="1" width="6.140625" style="20" customWidth="1"/>
    <col min="2" max="2" width="11" style="20" customWidth="1"/>
    <col min="3" max="3" width="11.7109375" style="20" customWidth="1"/>
    <col min="4" max="4" width="16.28515625" style="20" customWidth="1"/>
    <col min="5" max="5" width="18.140625" style="20" customWidth="1"/>
    <col min="6" max="6" width="11.710937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38" style="20" customWidth="1"/>
    <col min="12" max="16384" width="8.85546875" style="20"/>
  </cols>
  <sheetData>
    <row r="1" spans="1:15" customFormat="1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5" customFormat="1" ht="14.2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5" customFormat="1" ht="15.75" customHeight="1" x14ac:dyDescent="0.25">
      <c r="A3" s="5"/>
      <c r="B3" s="5"/>
      <c r="C3" s="74" t="s">
        <v>27</v>
      </c>
      <c r="D3" s="74"/>
      <c r="E3" s="74"/>
      <c r="F3" s="6" t="s">
        <v>66</v>
      </c>
      <c r="G3" s="7" t="s">
        <v>68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75" t="s">
        <v>28</v>
      </c>
      <c r="D5" s="75"/>
      <c r="E5" s="75"/>
      <c r="F5" s="75"/>
      <c r="G5" s="75"/>
      <c r="H5" s="75"/>
    </row>
    <row r="6" spans="1:15" customFormat="1" ht="11.25" customHeight="1" x14ac:dyDescent="0.25">
      <c r="A6" s="10" t="s">
        <v>19</v>
      </c>
      <c r="B6" s="10"/>
      <c r="C6" s="10"/>
      <c r="D6" s="10"/>
      <c r="E6" s="76" t="s">
        <v>20</v>
      </c>
      <c r="F6" s="76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77" t="s">
        <v>22</v>
      </c>
      <c r="F8" s="77"/>
    </row>
    <row r="9" spans="1:15" customFormat="1" ht="15" customHeight="1" x14ac:dyDescent="0.25">
      <c r="A9" s="1" t="s">
        <v>2</v>
      </c>
      <c r="D9" s="8"/>
      <c r="G9" s="32"/>
      <c r="J9" s="12"/>
      <c r="K9" s="12" t="s">
        <v>38</v>
      </c>
    </row>
    <row r="10" spans="1:15" s="23" customFormat="1" ht="13.15" customHeight="1" x14ac:dyDescent="0.2">
      <c r="A10" s="65" t="s">
        <v>29</v>
      </c>
      <c r="B10" s="84" t="s">
        <v>30</v>
      </c>
      <c r="C10" s="85"/>
      <c r="D10" s="85" t="s">
        <v>31</v>
      </c>
      <c r="E10" s="65" t="s">
        <v>3</v>
      </c>
      <c r="F10" s="82" t="s">
        <v>4</v>
      </c>
      <c r="G10" s="78" t="s">
        <v>5</v>
      </c>
      <c r="H10" s="80" t="s">
        <v>14</v>
      </c>
      <c r="I10" s="69" t="s">
        <v>6</v>
      </c>
      <c r="J10" s="69"/>
      <c r="K10" s="69"/>
    </row>
    <row r="11" spans="1:15" s="23" customFormat="1" ht="37.9" customHeight="1" x14ac:dyDescent="0.2">
      <c r="A11" s="65"/>
      <c r="B11" s="86"/>
      <c r="C11" s="87"/>
      <c r="D11" s="87"/>
      <c r="E11" s="65"/>
      <c r="F11" s="82"/>
      <c r="G11" s="78"/>
      <c r="H11" s="81"/>
      <c r="I11" s="49" t="s">
        <v>7</v>
      </c>
      <c r="J11" s="50" t="s">
        <v>8</v>
      </c>
      <c r="K11" s="70" t="s">
        <v>16</v>
      </c>
    </row>
    <row r="12" spans="1:15" s="23" customFormat="1" ht="21.6" customHeight="1" x14ac:dyDescent="0.2">
      <c r="A12" s="65"/>
      <c r="B12" s="88"/>
      <c r="C12" s="89"/>
      <c r="D12" s="89"/>
      <c r="E12" s="65"/>
      <c r="F12" s="83"/>
      <c r="G12" s="79"/>
      <c r="H12" s="81"/>
      <c r="I12" s="51" t="s">
        <v>24</v>
      </c>
      <c r="J12" s="52" t="s">
        <v>9</v>
      </c>
      <c r="K12" s="71"/>
    </row>
    <row r="13" spans="1:15" s="23" customFormat="1" ht="12.75" x14ac:dyDescent="0.2">
      <c r="A13" s="45">
        <v>1</v>
      </c>
      <c r="B13" s="65">
        <v>2</v>
      </c>
      <c r="C13" s="65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101" t="s">
        <v>39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5" s="23" customFormat="1" ht="37.9" customHeight="1" x14ac:dyDescent="0.2">
      <c r="A15" s="91" t="s">
        <v>40</v>
      </c>
      <c r="B15" s="90" t="s">
        <v>41</v>
      </c>
      <c r="C15" s="90"/>
      <c r="D15" s="98" t="s">
        <v>42</v>
      </c>
      <c r="E15" s="25" t="s">
        <v>32</v>
      </c>
      <c r="F15" s="26">
        <f>F16+F17+F18+F19</f>
        <v>16334.6</v>
      </c>
      <c r="G15" s="33">
        <f>F15</f>
        <v>16334.6</v>
      </c>
      <c r="H15" s="33">
        <f>H16+H17+H18+H19</f>
        <v>5123.3</v>
      </c>
      <c r="I15" s="33">
        <f>H15-G15</f>
        <v>-11211.3</v>
      </c>
      <c r="J15" s="33">
        <f>H15/G15*100</f>
        <v>31.364710491839411</v>
      </c>
      <c r="K15" s="56" t="s">
        <v>71</v>
      </c>
      <c r="O15" s="55"/>
    </row>
    <row r="16" spans="1:15" s="23" customFormat="1" ht="28.9" customHeight="1" x14ac:dyDescent="0.2">
      <c r="A16" s="91"/>
      <c r="B16" s="90"/>
      <c r="C16" s="90"/>
      <c r="D16" s="99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56"/>
      <c r="O16" s="55"/>
    </row>
    <row r="17" spans="1:15" s="23" customFormat="1" ht="34.9" customHeight="1" x14ac:dyDescent="0.2">
      <c r="A17" s="91"/>
      <c r="B17" s="90"/>
      <c r="C17" s="90"/>
      <c r="D17" s="99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56"/>
      <c r="O17" s="55"/>
    </row>
    <row r="18" spans="1:15" s="23" customFormat="1" ht="27" customHeight="1" x14ac:dyDescent="0.2">
      <c r="A18" s="91"/>
      <c r="B18" s="90"/>
      <c r="C18" s="90"/>
      <c r="D18" s="99"/>
      <c r="E18" s="27" t="s">
        <v>12</v>
      </c>
      <c r="F18" s="28">
        <v>16334.6</v>
      </c>
      <c r="G18" s="34">
        <v>16334.6</v>
      </c>
      <c r="H18" s="34">
        <v>5123.3</v>
      </c>
      <c r="I18" s="34">
        <f t="shared" si="1"/>
        <v>-11211.3</v>
      </c>
      <c r="J18" s="34">
        <f t="shared" ref="J18:J29" si="2">H18/G18*100</f>
        <v>31.364710491839411</v>
      </c>
      <c r="K18" s="56"/>
      <c r="O18" s="55"/>
    </row>
    <row r="19" spans="1:15" s="23" customFormat="1" ht="122.25" customHeight="1" x14ac:dyDescent="0.2">
      <c r="A19" s="91"/>
      <c r="B19" s="90"/>
      <c r="C19" s="90"/>
      <c r="D19" s="100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56"/>
      <c r="O19" s="55"/>
    </row>
    <row r="20" spans="1:15" s="23" customFormat="1" ht="18.600000000000001" customHeight="1" x14ac:dyDescent="0.2">
      <c r="A20" s="91" t="s">
        <v>44</v>
      </c>
      <c r="B20" s="104" t="s">
        <v>45</v>
      </c>
      <c r="C20" s="105"/>
      <c r="D20" s="29"/>
      <c r="E20" s="25" t="s">
        <v>32</v>
      </c>
      <c r="F20" s="26">
        <f t="shared" ref="F20:H20" si="3">F21+F22+F23+F24</f>
        <v>53610.8</v>
      </c>
      <c r="G20" s="33">
        <f t="shared" si="3"/>
        <v>53926.200000000004</v>
      </c>
      <c r="H20" s="33">
        <f t="shared" si="3"/>
        <v>14084.2</v>
      </c>
      <c r="I20" s="33">
        <f t="shared" si="1"/>
        <v>-39842</v>
      </c>
      <c r="J20" s="33">
        <f t="shared" si="2"/>
        <v>26.117545831154427</v>
      </c>
      <c r="K20" s="57" t="s">
        <v>72</v>
      </c>
      <c r="O20" s="55"/>
    </row>
    <row r="21" spans="1:15" s="23" customFormat="1" ht="22.15" customHeight="1" x14ac:dyDescent="0.2">
      <c r="A21" s="91"/>
      <c r="B21" s="106"/>
      <c r="C21" s="107"/>
      <c r="D21" s="90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57"/>
      <c r="O21" s="55"/>
    </row>
    <row r="22" spans="1:15" s="23" customFormat="1" ht="25.5" x14ac:dyDescent="0.2">
      <c r="A22" s="91"/>
      <c r="B22" s="106"/>
      <c r="C22" s="107"/>
      <c r="D22" s="90"/>
      <c r="E22" s="27" t="s">
        <v>11</v>
      </c>
      <c r="F22" s="28">
        <v>0</v>
      </c>
      <c r="G22" s="53">
        <v>315.39999999999998</v>
      </c>
      <c r="H22" s="34">
        <v>0</v>
      </c>
      <c r="I22" s="34">
        <f t="shared" si="1"/>
        <v>-315.39999999999998</v>
      </c>
      <c r="J22" s="34">
        <v>0</v>
      </c>
      <c r="K22" s="57"/>
      <c r="O22" s="55"/>
    </row>
    <row r="23" spans="1:15" s="23" customFormat="1" ht="35.25" customHeight="1" x14ac:dyDescent="0.2">
      <c r="A23" s="91"/>
      <c r="B23" s="106"/>
      <c r="C23" s="107"/>
      <c r="D23" s="90"/>
      <c r="E23" s="27" t="s">
        <v>12</v>
      </c>
      <c r="F23" s="28">
        <v>53600</v>
      </c>
      <c r="G23" s="53">
        <v>53600</v>
      </c>
      <c r="H23" s="53">
        <v>14084.2</v>
      </c>
      <c r="I23" s="34">
        <f>H23-G23</f>
        <v>-39515.800000000003</v>
      </c>
      <c r="J23" s="34">
        <f>H23/G23*100</f>
        <v>26.276492537313434</v>
      </c>
      <c r="K23" s="57"/>
      <c r="M23" s="54"/>
      <c r="O23" s="55"/>
    </row>
    <row r="24" spans="1:15" s="23" customFormat="1" ht="24.6" customHeight="1" x14ac:dyDescent="0.2">
      <c r="A24" s="91"/>
      <c r="B24" s="106"/>
      <c r="C24" s="107"/>
      <c r="D24" s="98" t="s">
        <v>42</v>
      </c>
      <c r="E24" s="27" t="s">
        <v>12</v>
      </c>
      <c r="F24" s="28">
        <v>10.8</v>
      </c>
      <c r="G24" s="34">
        <v>10.8</v>
      </c>
      <c r="H24" s="34">
        <v>0</v>
      </c>
      <c r="I24" s="34">
        <f t="shared" si="1"/>
        <v>-10.8</v>
      </c>
      <c r="J24" s="34">
        <v>0</v>
      </c>
      <c r="K24" s="57"/>
      <c r="O24" s="55"/>
    </row>
    <row r="25" spans="1:15" s="23" customFormat="1" ht="42" customHeight="1" x14ac:dyDescent="0.2">
      <c r="A25" s="91"/>
      <c r="B25" s="108"/>
      <c r="C25" s="109"/>
      <c r="D25" s="100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57"/>
      <c r="O25" s="55"/>
    </row>
    <row r="26" spans="1:15" s="23" customFormat="1" ht="16.149999999999999" customHeight="1" x14ac:dyDescent="0.2">
      <c r="A26" s="63"/>
      <c r="B26" s="65" t="s">
        <v>46</v>
      </c>
      <c r="C26" s="65"/>
      <c r="D26" s="63"/>
      <c r="E26" s="25" t="s">
        <v>32</v>
      </c>
      <c r="F26" s="26">
        <f>F27+F28+F29+F30</f>
        <v>69945.400000000009</v>
      </c>
      <c r="G26" s="33">
        <f>G27+G28+G29+G30</f>
        <v>70260.800000000003</v>
      </c>
      <c r="H26" s="33">
        <f>H27+H28+H29+H30</f>
        <v>19207.5</v>
      </c>
      <c r="I26" s="33">
        <f>H26-G26</f>
        <v>-51053.3</v>
      </c>
      <c r="J26" s="33">
        <f>H26/G26*100</f>
        <v>27.337434244984397</v>
      </c>
      <c r="K26" s="46"/>
      <c r="O26" s="55"/>
    </row>
    <row r="27" spans="1:15" s="23" customFormat="1" ht="15" customHeight="1" x14ac:dyDescent="0.2">
      <c r="A27" s="63"/>
      <c r="B27" s="65"/>
      <c r="C27" s="65"/>
      <c r="D27" s="63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55"/>
    </row>
    <row r="28" spans="1:15" s="23" customFormat="1" ht="25.5" x14ac:dyDescent="0.2">
      <c r="A28" s="63"/>
      <c r="B28" s="65"/>
      <c r="C28" s="65"/>
      <c r="D28" s="63"/>
      <c r="E28" s="27" t="s">
        <v>11</v>
      </c>
      <c r="F28" s="28">
        <f t="shared" si="4"/>
        <v>0</v>
      </c>
      <c r="G28" s="34">
        <f>G22</f>
        <v>315.39999999999998</v>
      </c>
      <c r="H28" s="34">
        <f t="shared" si="4"/>
        <v>0</v>
      </c>
      <c r="I28" s="34">
        <f t="shared" si="1"/>
        <v>-315.39999999999998</v>
      </c>
      <c r="J28" s="34">
        <v>0</v>
      </c>
      <c r="K28" s="46"/>
      <c r="O28" s="55"/>
    </row>
    <row r="29" spans="1:15" s="23" customFormat="1" ht="12.75" x14ac:dyDescent="0.2">
      <c r="A29" s="63"/>
      <c r="B29" s="65"/>
      <c r="C29" s="65"/>
      <c r="D29" s="63"/>
      <c r="E29" s="27" t="s">
        <v>12</v>
      </c>
      <c r="F29" s="28">
        <f>F24+F23+F18</f>
        <v>69945.400000000009</v>
      </c>
      <c r="G29" s="34">
        <f>F29</f>
        <v>69945.400000000009</v>
      </c>
      <c r="H29" s="34">
        <f>H24+H23+H18</f>
        <v>19207.5</v>
      </c>
      <c r="I29" s="34">
        <f t="shared" si="1"/>
        <v>-50737.900000000009</v>
      </c>
      <c r="J29" s="34">
        <f t="shared" si="2"/>
        <v>27.460705064235814</v>
      </c>
      <c r="K29" s="46"/>
      <c r="O29" s="55"/>
    </row>
    <row r="30" spans="1:15" s="23" customFormat="1" ht="28.9" customHeight="1" x14ac:dyDescent="0.2">
      <c r="A30" s="63"/>
      <c r="B30" s="65"/>
      <c r="C30" s="65"/>
      <c r="D30" s="63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55"/>
    </row>
    <row r="31" spans="1:15" s="23" customFormat="1" ht="13.9" customHeight="1" x14ac:dyDescent="0.2">
      <c r="A31" s="60" t="s">
        <v>47</v>
      </c>
      <c r="B31" s="61"/>
      <c r="C31" s="61"/>
      <c r="D31" s="61"/>
      <c r="E31" s="61"/>
      <c r="F31" s="61"/>
      <c r="G31" s="61"/>
      <c r="H31" s="61"/>
      <c r="I31" s="61"/>
      <c r="J31" s="61"/>
      <c r="K31" s="62"/>
    </row>
    <row r="32" spans="1:15" s="23" customFormat="1" ht="30.6" customHeight="1" x14ac:dyDescent="0.2">
      <c r="A32" s="91" t="s">
        <v>48</v>
      </c>
      <c r="B32" s="65" t="s">
        <v>49</v>
      </c>
      <c r="C32" s="65"/>
      <c r="D32" s="90" t="s">
        <v>50</v>
      </c>
      <c r="E32" s="25" t="s">
        <v>32</v>
      </c>
      <c r="F32" s="26">
        <f t="shared" ref="F32:H32" si="6">F33+F34+F35+F36</f>
        <v>0</v>
      </c>
      <c r="G32" s="33">
        <f t="shared" ref="G32:G78" si="7">F32</f>
        <v>0</v>
      </c>
      <c r="H32" s="26">
        <f t="shared" si="6"/>
        <v>0</v>
      </c>
      <c r="I32" s="33">
        <f t="shared" ref="I32:I78" si="8">H32-G32</f>
        <v>0</v>
      </c>
      <c r="J32" s="33">
        <v>0</v>
      </c>
      <c r="K32" s="92"/>
    </row>
    <row r="33" spans="1:11" s="23" customFormat="1" ht="16.899999999999999" customHeight="1" x14ac:dyDescent="0.2">
      <c r="A33" s="91"/>
      <c r="B33" s="65"/>
      <c r="C33" s="65"/>
      <c r="D33" s="90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93"/>
    </row>
    <row r="34" spans="1:11" s="23" customFormat="1" ht="25.5" x14ac:dyDescent="0.2">
      <c r="A34" s="91"/>
      <c r="B34" s="65"/>
      <c r="C34" s="65"/>
      <c r="D34" s="90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93"/>
    </row>
    <row r="35" spans="1:11" s="23" customFormat="1" ht="12.75" x14ac:dyDescent="0.2">
      <c r="A35" s="91"/>
      <c r="B35" s="65"/>
      <c r="C35" s="65"/>
      <c r="D35" s="90"/>
      <c r="E35" s="27" t="s">
        <v>12</v>
      </c>
      <c r="F35" s="28">
        <v>0</v>
      </c>
      <c r="G35" s="34">
        <v>0</v>
      </c>
      <c r="H35" s="34">
        <v>0</v>
      </c>
      <c r="I35" s="34">
        <f t="shared" si="8"/>
        <v>0</v>
      </c>
      <c r="J35" s="34">
        <v>0</v>
      </c>
      <c r="K35" s="93"/>
    </row>
    <row r="36" spans="1:11" s="23" customFormat="1" ht="25.5" x14ac:dyDescent="0.2">
      <c r="A36" s="91"/>
      <c r="B36" s="65"/>
      <c r="C36" s="65"/>
      <c r="D36" s="90"/>
      <c r="E36" s="27" t="s">
        <v>43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94"/>
    </row>
    <row r="37" spans="1:11" s="23" customFormat="1" ht="15" customHeight="1" x14ac:dyDescent="0.2">
      <c r="A37" s="91" t="s">
        <v>51</v>
      </c>
      <c r="B37" s="90" t="s">
        <v>52</v>
      </c>
      <c r="C37" s="90"/>
      <c r="D37" s="90" t="s">
        <v>53</v>
      </c>
      <c r="E37" s="25" t="s">
        <v>32</v>
      </c>
      <c r="F37" s="26">
        <f t="shared" ref="F37:H37" si="9">F38+F39+F40+F41</f>
        <v>0</v>
      </c>
      <c r="G37" s="33">
        <f t="shared" si="7"/>
        <v>0</v>
      </c>
      <c r="H37" s="33">
        <f t="shared" si="9"/>
        <v>0</v>
      </c>
      <c r="I37" s="33">
        <f t="shared" si="8"/>
        <v>0</v>
      </c>
      <c r="J37" s="33">
        <v>0</v>
      </c>
      <c r="K37" s="95"/>
    </row>
    <row r="38" spans="1:11" s="23" customFormat="1" ht="16.899999999999999" customHeight="1" x14ac:dyDescent="0.2">
      <c r="A38" s="91"/>
      <c r="B38" s="90"/>
      <c r="C38" s="90"/>
      <c r="D38" s="90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96"/>
    </row>
    <row r="39" spans="1:11" s="23" customFormat="1" ht="25.5" x14ac:dyDescent="0.2">
      <c r="A39" s="91"/>
      <c r="B39" s="90"/>
      <c r="C39" s="90"/>
      <c r="D39" s="90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96"/>
    </row>
    <row r="40" spans="1:11" s="23" customFormat="1" ht="12.75" x14ac:dyDescent="0.2">
      <c r="A40" s="91"/>
      <c r="B40" s="90"/>
      <c r="C40" s="90"/>
      <c r="D40" s="90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96"/>
    </row>
    <row r="41" spans="1:11" s="23" customFormat="1" ht="25.5" x14ac:dyDescent="0.2">
      <c r="A41" s="91"/>
      <c r="B41" s="90"/>
      <c r="C41" s="90"/>
      <c r="D41" s="90"/>
      <c r="E41" s="27" t="s">
        <v>43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97"/>
    </row>
    <row r="42" spans="1:11" s="23" customFormat="1" ht="15" customHeight="1" x14ac:dyDescent="0.2">
      <c r="A42" s="63"/>
      <c r="B42" s="65" t="s">
        <v>54</v>
      </c>
      <c r="C42" s="65"/>
      <c r="D42" s="65"/>
      <c r="E42" s="25" t="s">
        <v>32</v>
      </c>
      <c r="F42" s="26">
        <f t="shared" ref="F42:H42" si="10">F32+F37</f>
        <v>0</v>
      </c>
      <c r="G42" s="33">
        <f t="shared" si="7"/>
        <v>0</v>
      </c>
      <c r="H42" s="33">
        <f t="shared" si="10"/>
        <v>0</v>
      </c>
      <c r="I42" s="33">
        <f t="shared" si="8"/>
        <v>0</v>
      </c>
      <c r="J42" s="33">
        <v>0</v>
      </c>
      <c r="K42" s="33"/>
    </row>
    <row r="43" spans="1:11" s="23" customFormat="1" ht="15.6" customHeight="1" x14ac:dyDescent="0.2">
      <c r="A43" s="63"/>
      <c r="B43" s="65"/>
      <c r="C43" s="65"/>
      <c r="D43" s="65"/>
      <c r="E43" s="27" t="s">
        <v>10</v>
      </c>
      <c r="F43" s="28">
        <f t="shared" ref="F43:F46" si="11">F33+F38</f>
        <v>0</v>
      </c>
      <c r="G43" s="34">
        <f t="shared" si="7"/>
        <v>0</v>
      </c>
      <c r="H43" s="34">
        <f t="shared" ref="H43" si="12">H33+H38</f>
        <v>0</v>
      </c>
      <c r="I43" s="34">
        <f t="shared" si="8"/>
        <v>0</v>
      </c>
      <c r="J43" s="34">
        <v>0</v>
      </c>
      <c r="K43" s="34"/>
    </row>
    <row r="44" spans="1:11" s="23" customFormat="1" ht="25.5" x14ac:dyDescent="0.2">
      <c r="A44" s="63"/>
      <c r="B44" s="65"/>
      <c r="C44" s="65"/>
      <c r="D44" s="65"/>
      <c r="E44" s="27" t="s">
        <v>11</v>
      </c>
      <c r="F44" s="28">
        <f t="shared" si="11"/>
        <v>0</v>
      </c>
      <c r="G44" s="34">
        <f t="shared" si="7"/>
        <v>0</v>
      </c>
      <c r="H44" s="34">
        <f t="shared" ref="H44" si="13">H34+H39</f>
        <v>0</v>
      </c>
      <c r="I44" s="34">
        <f t="shared" si="8"/>
        <v>0</v>
      </c>
      <c r="J44" s="34">
        <v>0</v>
      </c>
      <c r="K44" s="34"/>
    </row>
    <row r="45" spans="1:11" s="23" customFormat="1" ht="12.75" x14ac:dyDescent="0.2">
      <c r="A45" s="63"/>
      <c r="B45" s="65"/>
      <c r="C45" s="65"/>
      <c r="D45" s="65"/>
      <c r="E45" s="27" t="s">
        <v>12</v>
      </c>
      <c r="F45" s="28">
        <f t="shared" si="11"/>
        <v>0</v>
      </c>
      <c r="G45" s="34">
        <f t="shared" si="7"/>
        <v>0</v>
      </c>
      <c r="H45" s="34">
        <f t="shared" ref="H45" si="14">H35+H40</f>
        <v>0</v>
      </c>
      <c r="I45" s="34">
        <f t="shared" si="8"/>
        <v>0</v>
      </c>
      <c r="J45" s="34">
        <v>0</v>
      </c>
      <c r="K45" s="34"/>
    </row>
    <row r="46" spans="1:11" s="23" customFormat="1" ht="25.5" x14ac:dyDescent="0.2">
      <c r="A46" s="63"/>
      <c r="B46" s="65"/>
      <c r="C46" s="65"/>
      <c r="D46" s="65"/>
      <c r="E46" s="27" t="s">
        <v>43</v>
      </c>
      <c r="F46" s="28">
        <f t="shared" si="11"/>
        <v>0</v>
      </c>
      <c r="G46" s="34">
        <f t="shared" si="7"/>
        <v>0</v>
      </c>
      <c r="H46" s="34">
        <f t="shared" ref="H46" si="15">H36+H41</f>
        <v>0</v>
      </c>
      <c r="I46" s="34">
        <f t="shared" si="8"/>
        <v>0</v>
      </c>
      <c r="J46" s="34">
        <v>0</v>
      </c>
      <c r="K46" s="34"/>
    </row>
    <row r="47" spans="1:11" s="23" customFormat="1" ht="12.75" x14ac:dyDescent="0.2">
      <c r="A47" s="63" t="s">
        <v>55</v>
      </c>
      <c r="B47" s="63"/>
      <c r="C47" s="63"/>
      <c r="D47" s="63"/>
      <c r="E47" s="25" t="s">
        <v>32</v>
      </c>
      <c r="F47" s="26">
        <f t="shared" ref="F47:H47" si="16">F42+F26</f>
        <v>69945.400000000009</v>
      </c>
      <c r="G47" s="33">
        <f t="shared" si="16"/>
        <v>70260.800000000003</v>
      </c>
      <c r="H47" s="33">
        <f t="shared" si="16"/>
        <v>19207.5</v>
      </c>
      <c r="I47" s="33">
        <f t="shared" si="8"/>
        <v>-51053.3</v>
      </c>
      <c r="J47" s="33">
        <f t="shared" ref="J47:J72" si="17">H47/G47*100</f>
        <v>27.337434244984397</v>
      </c>
      <c r="K47" s="33"/>
    </row>
    <row r="48" spans="1:11" s="23" customFormat="1" ht="15" customHeight="1" x14ac:dyDescent="0.2">
      <c r="A48" s="63"/>
      <c r="B48" s="63"/>
      <c r="C48" s="63"/>
      <c r="D48" s="63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25.5" x14ac:dyDescent="0.2">
      <c r="A49" s="63"/>
      <c r="B49" s="63"/>
      <c r="C49" s="63"/>
      <c r="D49" s="63"/>
      <c r="E49" s="27" t="s">
        <v>11</v>
      </c>
      <c r="F49" s="28">
        <f t="shared" si="18"/>
        <v>0</v>
      </c>
      <c r="G49" s="34">
        <v>315.39999999999998</v>
      </c>
      <c r="H49" s="34">
        <f t="shared" si="18"/>
        <v>0</v>
      </c>
      <c r="I49" s="34">
        <f t="shared" si="8"/>
        <v>-315.39999999999998</v>
      </c>
      <c r="J49" s="34">
        <v>0</v>
      </c>
      <c r="K49" s="34"/>
    </row>
    <row r="50" spans="1:11" s="23" customFormat="1" ht="12.75" x14ac:dyDescent="0.2">
      <c r="A50" s="63"/>
      <c r="B50" s="63"/>
      <c r="C50" s="63"/>
      <c r="D50" s="63"/>
      <c r="E50" s="27" t="s">
        <v>12</v>
      </c>
      <c r="F50" s="28">
        <f t="shared" si="18"/>
        <v>69945.400000000009</v>
      </c>
      <c r="G50" s="34">
        <f t="shared" si="7"/>
        <v>69945.400000000009</v>
      </c>
      <c r="H50" s="34">
        <f t="shared" si="18"/>
        <v>19207.5</v>
      </c>
      <c r="I50" s="34">
        <f t="shared" si="8"/>
        <v>-50737.900000000009</v>
      </c>
      <c r="J50" s="34">
        <f t="shared" si="17"/>
        <v>27.460705064235814</v>
      </c>
      <c r="K50" s="34"/>
    </row>
    <row r="51" spans="1:11" s="23" customFormat="1" ht="25.5" x14ac:dyDescent="0.2">
      <c r="A51" s="63"/>
      <c r="B51" s="63"/>
      <c r="C51" s="63"/>
      <c r="D51" s="63"/>
      <c r="E51" s="27" t="s">
        <v>43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9" customHeight="1" x14ac:dyDescent="0.2">
      <c r="A52" s="66" t="s">
        <v>13</v>
      </c>
      <c r="B52" s="67"/>
      <c r="C52" s="67"/>
      <c r="D52" s="68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2">
      <c r="A53" s="65" t="s">
        <v>56</v>
      </c>
      <c r="B53" s="65"/>
      <c r="C53" s="65"/>
      <c r="D53" s="65"/>
      <c r="E53" s="25" t="s">
        <v>32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15.6" customHeight="1" x14ac:dyDescent="0.2">
      <c r="A54" s="65"/>
      <c r="B54" s="65"/>
      <c r="C54" s="65"/>
      <c r="D54" s="65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25.5" x14ac:dyDescent="0.2">
      <c r="A55" s="65"/>
      <c r="B55" s="65"/>
      <c r="C55" s="65"/>
      <c r="D55" s="65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2.75" x14ac:dyDescent="0.2">
      <c r="A56" s="65"/>
      <c r="B56" s="65"/>
      <c r="C56" s="65"/>
      <c r="D56" s="65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5.5" x14ac:dyDescent="0.2">
      <c r="A57" s="65"/>
      <c r="B57" s="65"/>
      <c r="C57" s="65"/>
      <c r="D57" s="65"/>
      <c r="E57" s="27" t="s">
        <v>43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2">
      <c r="A58" s="65" t="s">
        <v>33</v>
      </c>
      <c r="B58" s="65"/>
      <c r="C58" s="65"/>
      <c r="D58" s="65"/>
      <c r="E58" s="25" t="s">
        <v>32</v>
      </c>
      <c r="F58" s="26">
        <f>F59+F60+F61+F62</f>
        <v>69945.399999999994</v>
      </c>
      <c r="G58" s="33">
        <f>G59+G60+G61+G62</f>
        <v>70260.799999999988</v>
      </c>
      <c r="H58" s="33">
        <f t="shared" ref="H58" si="19">H64+H69+H74</f>
        <v>19207.5</v>
      </c>
      <c r="I58" s="33">
        <f t="shared" si="8"/>
        <v>-51053.299999999988</v>
      </c>
      <c r="J58" s="33">
        <f t="shared" si="17"/>
        <v>27.337434244984404</v>
      </c>
      <c r="K58" s="33"/>
    </row>
    <row r="59" spans="1:11" s="23" customFormat="1" ht="14.45" customHeight="1" x14ac:dyDescent="0.2">
      <c r="A59" s="65"/>
      <c r="B59" s="65"/>
      <c r="C59" s="65"/>
      <c r="D59" s="65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25.5" x14ac:dyDescent="0.2">
      <c r="A60" s="65"/>
      <c r="B60" s="65"/>
      <c r="C60" s="65"/>
      <c r="D60" s="65"/>
      <c r="E60" s="27" t="s">
        <v>11</v>
      </c>
      <c r="F60" s="28">
        <f t="shared" si="20"/>
        <v>0</v>
      </c>
      <c r="G60" s="34">
        <v>315.39999999999998</v>
      </c>
      <c r="H60" s="34">
        <f t="shared" si="20"/>
        <v>0</v>
      </c>
      <c r="I60" s="34">
        <f t="shared" si="8"/>
        <v>-315.39999999999998</v>
      </c>
      <c r="J60" s="34">
        <v>0</v>
      </c>
      <c r="K60" s="34"/>
    </row>
    <row r="61" spans="1:11" s="23" customFormat="1" ht="12.75" x14ac:dyDescent="0.2">
      <c r="A61" s="65"/>
      <c r="B61" s="65"/>
      <c r="C61" s="65"/>
      <c r="D61" s="65"/>
      <c r="E61" s="27" t="s">
        <v>12</v>
      </c>
      <c r="F61" s="28">
        <f t="shared" si="20"/>
        <v>69945.399999999994</v>
      </c>
      <c r="G61" s="34">
        <f t="shared" si="7"/>
        <v>69945.399999999994</v>
      </c>
      <c r="H61" s="34">
        <f t="shared" si="20"/>
        <v>19207.5</v>
      </c>
      <c r="I61" s="34">
        <f t="shared" si="8"/>
        <v>-50737.899999999994</v>
      </c>
      <c r="J61" s="34">
        <f>H61/G61*100</f>
        <v>27.460705064235817</v>
      </c>
      <c r="K61" s="34"/>
    </row>
    <row r="62" spans="1:11" s="23" customFormat="1" ht="25.5" x14ac:dyDescent="0.2">
      <c r="A62" s="65"/>
      <c r="B62" s="65"/>
      <c r="C62" s="65"/>
      <c r="D62" s="65"/>
      <c r="E62" s="27" t="s">
        <v>43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9" customHeight="1" x14ac:dyDescent="0.2">
      <c r="A63" s="66" t="s">
        <v>13</v>
      </c>
      <c r="B63" s="67"/>
      <c r="C63" s="67"/>
      <c r="D63" s="68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2.75" x14ac:dyDescent="0.2">
      <c r="A64" s="63" t="s">
        <v>57</v>
      </c>
      <c r="B64" s="63"/>
      <c r="C64" s="64" t="s">
        <v>50</v>
      </c>
      <c r="D64" s="64"/>
      <c r="E64" s="25" t="s">
        <v>32</v>
      </c>
      <c r="F64" s="30">
        <f t="shared" ref="F64" si="21">F65+F66+F67+F68</f>
        <v>16345.4</v>
      </c>
      <c r="G64" s="33">
        <f t="shared" si="7"/>
        <v>16345.4</v>
      </c>
      <c r="H64" s="33">
        <f t="shared" ref="H64" si="22">H65+H66+H67+H68</f>
        <v>5123.3</v>
      </c>
      <c r="I64" s="33">
        <f t="shared" si="8"/>
        <v>-11222.099999999999</v>
      </c>
      <c r="J64" s="33">
        <f t="shared" si="17"/>
        <v>31.343986687386057</v>
      </c>
      <c r="K64" s="33"/>
    </row>
    <row r="65" spans="1:11" s="23" customFormat="1" ht="17.45" customHeight="1" x14ac:dyDescent="0.2">
      <c r="A65" s="63"/>
      <c r="B65" s="63"/>
      <c r="C65" s="64"/>
      <c r="D65" s="64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25.5" x14ac:dyDescent="0.2">
      <c r="A66" s="63"/>
      <c r="B66" s="63"/>
      <c r="C66" s="64"/>
      <c r="D66" s="64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2.75" x14ac:dyDescent="0.2">
      <c r="A67" s="63"/>
      <c r="B67" s="63"/>
      <c r="C67" s="64"/>
      <c r="D67" s="64"/>
      <c r="E67" s="27" t="s">
        <v>12</v>
      </c>
      <c r="F67" s="31">
        <f t="shared" ref="F67" si="23">F18+F24+F35</f>
        <v>16345.4</v>
      </c>
      <c r="G67" s="34">
        <f t="shared" si="7"/>
        <v>16345.4</v>
      </c>
      <c r="H67" s="34">
        <f t="shared" ref="H67" si="24">H18+H24+H35</f>
        <v>5123.3</v>
      </c>
      <c r="I67" s="34">
        <f t="shared" si="8"/>
        <v>-11222.099999999999</v>
      </c>
      <c r="J67" s="34">
        <f t="shared" si="17"/>
        <v>31.343986687386057</v>
      </c>
      <c r="K67" s="34"/>
    </row>
    <row r="68" spans="1:11" s="23" customFormat="1" ht="25.5" x14ac:dyDescent="0.2">
      <c r="A68" s="63"/>
      <c r="B68" s="63"/>
      <c r="C68" s="64"/>
      <c r="D68" s="64"/>
      <c r="E68" s="27" t="s">
        <v>43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2.75" x14ac:dyDescent="0.2">
      <c r="A69" s="63" t="s">
        <v>35</v>
      </c>
      <c r="B69" s="63"/>
      <c r="C69" s="64" t="s">
        <v>17</v>
      </c>
      <c r="D69" s="64"/>
      <c r="E69" s="25" t="s">
        <v>32</v>
      </c>
      <c r="F69" s="26">
        <f t="shared" ref="F69:G69" si="25">F70+F71+F72+F73</f>
        <v>53600</v>
      </c>
      <c r="G69" s="33">
        <f t="shared" si="25"/>
        <v>53915.4</v>
      </c>
      <c r="H69" s="33">
        <f t="shared" ref="H69" si="26">H70+H71+H72+H73</f>
        <v>14084.2</v>
      </c>
      <c r="I69" s="33">
        <f t="shared" si="8"/>
        <v>-39831.199999999997</v>
      </c>
      <c r="J69" s="33">
        <f t="shared" si="17"/>
        <v>26.122777536659285</v>
      </c>
      <c r="K69" s="33"/>
    </row>
    <row r="70" spans="1:11" s="23" customFormat="1" ht="17.45" customHeight="1" x14ac:dyDescent="0.2">
      <c r="A70" s="63"/>
      <c r="B70" s="63"/>
      <c r="C70" s="64"/>
      <c r="D70" s="64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25.5" x14ac:dyDescent="0.2">
      <c r="A71" s="63"/>
      <c r="B71" s="63"/>
      <c r="C71" s="64"/>
      <c r="D71" s="64"/>
      <c r="E71" s="27" t="s">
        <v>11</v>
      </c>
      <c r="F71" s="31">
        <v>0</v>
      </c>
      <c r="G71" s="34">
        <v>315.39999999999998</v>
      </c>
      <c r="H71" s="34">
        <v>0</v>
      </c>
      <c r="I71" s="34">
        <f t="shared" si="8"/>
        <v>-315.39999999999998</v>
      </c>
      <c r="J71" s="34">
        <v>0</v>
      </c>
      <c r="K71" s="34"/>
    </row>
    <row r="72" spans="1:11" s="23" customFormat="1" ht="12.75" x14ac:dyDescent="0.2">
      <c r="A72" s="63"/>
      <c r="B72" s="63"/>
      <c r="C72" s="64"/>
      <c r="D72" s="64"/>
      <c r="E72" s="27" t="s">
        <v>12</v>
      </c>
      <c r="F72" s="28">
        <f t="shared" ref="F72" si="27">F23</f>
        <v>53600</v>
      </c>
      <c r="G72" s="34">
        <f t="shared" si="7"/>
        <v>53600</v>
      </c>
      <c r="H72" s="34">
        <f t="shared" ref="H72" si="28">H23</f>
        <v>14084.2</v>
      </c>
      <c r="I72" s="34">
        <f t="shared" si="8"/>
        <v>-39515.800000000003</v>
      </c>
      <c r="J72" s="34">
        <f t="shared" si="17"/>
        <v>26.276492537313434</v>
      </c>
      <c r="K72" s="34"/>
    </row>
    <row r="73" spans="1:11" s="23" customFormat="1" ht="25.5" x14ac:dyDescent="0.2">
      <c r="A73" s="63"/>
      <c r="B73" s="63"/>
      <c r="C73" s="64"/>
      <c r="D73" s="64"/>
      <c r="E73" s="27" t="s">
        <v>43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2.75" x14ac:dyDescent="0.2">
      <c r="A74" s="63" t="s">
        <v>35</v>
      </c>
      <c r="B74" s="63"/>
      <c r="C74" s="64" t="s">
        <v>53</v>
      </c>
      <c r="D74" s="64"/>
      <c r="E74" s="25" t="s">
        <v>32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6.899999999999999" customHeight="1" x14ac:dyDescent="0.2">
      <c r="A75" s="63"/>
      <c r="B75" s="63"/>
      <c r="C75" s="64"/>
      <c r="D75" s="64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25.5" x14ac:dyDescent="0.2">
      <c r="A76" s="63"/>
      <c r="B76" s="63"/>
      <c r="C76" s="64"/>
      <c r="D76" s="64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2.75" x14ac:dyDescent="0.2">
      <c r="A77" s="63"/>
      <c r="B77" s="63"/>
      <c r="C77" s="64"/>
      <c r="D77" s="64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5.5" x14ac:dyDescent="0.2">
      <c r="A78" s="63"/>
      <c r="B78" s="63"/>
      <c r="C78" s="64"/>
      <c r="D78" s="64"/>
      <c r="E78" s="27" t="s">
        <v>43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29.45" customHeight="1" x14ac:dyDescent="0.2"/>
    <row r="80" spans="1:11" customFormat="1" ht="15.75" x14ac:dyDescent="0.25">
      <c r="A80" s="3" t="s">
        <v>61</v>
      </c>
      <c r="B80" s="15"/>
      <c r="D80" s="8"/>
      <c r="F80" s="8"/>
      <c r="J80" s="13"/>
    </row>
    <row r="81" spans="1:10" customFormat="1" ht="15.75" x14ac:dyDescent="0.25">
      <c r="A81" s="3" t="s">
        <v>59</v>
      </c>
      <c r="B81" s="15"/>
      <c r="D81" s="8"/>
      <c r="F81" s="8"/>
      <c r="J81" s="13"/>
    </row>
    <row r="82" spans="1:10" s="37" customFormat="1" ht="15.75" x14ac:dyDescent="0.25">
      <c r="A82" s="3" t="s">
        <v>69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25">
      <c r="A83" s="2" t="s">
        <v>62</v>
      </c>
      <c r="D83" s="39"/>
      <c r="J83" s="13"/>
    </row>
    <row r="84" spans="1:10" s="37" customFormat="1" ht="11.45" customHeight="1" x14ac:dyDescent="0.25">
      <c r="A84" s="16" t="s">
        <v>36</v>
      </c>
      <c r="B84" s="16"/>
      <c r="C84" s="16"/>
      <c r="D84" s="16"/>
      <c r="E84" s="16"/>
      <c r="F84" s="16"/>
      <c r="G84" s="58" t="s">
        <v>37</v>
      </c>
      <c r="H84" s="58"/>
      <c r="I84" s="58"/>
      <c r="J84" s="2"/>
    </row>
    <row r="85" spans="1:10" customFormat="1" ht="1.1499999999999999" customHeight="1" x14ac:dyDescent="0.25">
      <c r="A85" s="2"/>
      <c r="D85" s="8"/>
    </row>
    <row r="86" spans="1:10" customFormat="1" ht="15.75" x14ac:dyDescent="0.25">
      <c r="A86" s="3" t="s">
        <v>18</v>
      </c>
      <c r="B86" s="3"/>
      <c r="D86" s="8"/>
    </row>
    <row r="87" spans="1:10" customFormat="1" ht="15.75" x14ac:dyDescent="0.25">
      <c r="A87" s="3" t="s">
        <v>15</v>
      </c>
      <c r="D87" s="8"/>
    </row>
    <row r="88" spans="1:10" customFormat="1" ht="15.75" x14ac:dyDescent="0.25">
      <c r="A88" s="3" t="s">
        <v>67</v>
      </c>
      <c r="C88" s="14"/>
      <c r="D88" s="8"/>
    </row>
    <row r="89" spans="1:10" customFormat="1" ht="12.6" customHeight="1" x14ac:dyDescent="0.25">
      <c r="A89" s="2" t="s">
        <v>63</v>
      </c>
      <c r="D89" s="8"/>
    </row>
    <row r="90" spans="1:10" customFormat="1" ht="9.6" customHeight="1" x14ac:dyDescent="0.25">
      <c r="A90" s="2"/>
      <c r="B90" s="2"/>
      <c r="C90" s="2"/>
      <c r="D90" s="2"/>
      <c r="E90" s="2"/>
      <c r="F90" s="2"/>
      <c r="G90" s="59" t="s">
        <v>37</v>
      </c>
      <c r="H90" s="59"/>
      <c r="I90" s="2"/>
      <c r="J90" s="2"/>
    </row>
    <row r="91" spans="1:10" customFormat="1" ht="15.75" hidden="1" x14ac:dyDescent="0.25">
      <c r="A91" s="3" t="s">
        <v>25</v>
      </c>
      <c r="D91" s="8"/>
    </row>
    <row r="92" spans="1:10" customFormat="1" hidden="1" x14ac:dyDescent="0.25">
      <c r="A92" s="2" t="s">
        <v>23</v>
      </c>
      <c r="D92" s="8"/>
    </row>
    <row r="93" spans="1:10" customFormat="1" ht="13.9" hidden="1" customHeight="1" x14ac:dyDescent="0.25">
      <c r="A93" s="58" t="s">
        <v>26</v>
      </c>
      <c r="B93" s="58"/>
      <c r="C93" s="58"/>
      <c r="D93" s="58"/>
      <c r="E93" s="58"/>
      <c r="F93" s="58"/>
      <c r="G93" s="58"/>
      <c r="H93" s="58"/>
    </row>
    <row r="94" spans="1:10" customFormat="1" ht="6" customHeight="1" x14ac:dyDescent="0.25">
      <c r="A94" s="4"/>
      <c r="D94" s="8"/>
    </row>
    <row r="95" spans="1:10" customFormat="1" ht="15.75" hidden="1" x14ac:dyDescent="0.25">
      <c r="A95" s="36" t="s">
        <v>60</v>
      </c>
      <c r="D95" s="8"/>
    </row>
    <row r="96" spans="1:10" customFormat="1" ht="15.75" hidden="1" x14ac:dyDescent="0.25">
      <c r="A96" s="3" t="s">
        <v>65</v>
      </c>
      <c r="D96" s="8"/>
    </row>
    <row r="97" spans="1:8" customFormat="1" hidden="1" x14ac:dyDescent="0.25">
      <c r="A97" s="2" t="s">
        <v>64</v>
      </c>
      <c r="D97" s="8"/>
    </row>
    <row r="98" spans="1:8" customFormat="1" ht="12" hidden="1" customHeight="1" x14ac:dyDescent="0.25">
      <c r="A98" s="2" t="s">
        <v>58</v>
      </c>
      <c r="B98" s="2"/>
      <c r="C98" s="2"/>
      <c r="D98" s="2"/>
      <c r="E98" s="2"/>
      <c r="F98" s="2"/>
      <c r="G98" s="58" t="s">
        <v>37</v>
      </c>
      <c r="H98" s="58"/>
    </row>
    <row r="99" spans="1:8" customFormat="1" ht="6.6" hidden="1" customHeight="1" x14ac:dyDescent="0.25">
      <c r="D99" s="8"/>
      <c r="F99" s="17"/>
    </row>
    <row r="100" spans="1:8" customFormat="1" x14ac:dyDescent="0.25">
      <c r="A100" s="35" t="s">
        <v>70</v>
      </c>
      <c r="B100" s="35"/>
      <c r="C100" s="48"/>
      <c r="D100" s="8"/>
    </row>
    <row r="101" spans="1:8" customFormat="1" ht="6" customHeight="1" x14ac:dyDescent="0.25">
      <c r="D101" s="8"/>
    </row>
  </sheetData>
  <mergeCells count="57"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  <mergeCell ref="B32:C36"/>
    <mergeCell ref="D32:D36"/>
    <mergeCell ref="A37:A41"/>
    <mergeCell ref="B37:C41"/>
    <mergeCell ref="D37:D41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A42:A46"/>
    <mergeCell ref="B42:C46"/>
    <mergeCell ref="D42:D46"/>
    <mergeCell ref="A47:D51"/>
    <mergeCell ref="A52:D52"/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2024-04-10T11:54:09Z</dcterms:modified>
</cp:coreProperties>
</file>